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_OPR_S1_2025" sheetId="1" r:id="rId4"/>
  </sheets>
  <definedNames>
    <definedName hidden="1" localSheetId="0" name="_xlnm._FilterDatabase">Reporte_OPR_S1_2025!$A$5:$M$27</definedName>
  </definedNames>
  <calcPr/>
  <extLst>
    <ext uri="GoogleSheetsCustomDataVersion2">
      <go:sheetsCustomData xmlns:go="http://customooxmlschemas.google.com/" r:id="rId5" roundtripDataChecksum="M5Wjz9InRZNnsZxkDUYQe0BYjtYfeVN7EYGdQo14lCs="/>
    </ext>
  </extLst>
</workbook>
</file>

<file path=xl/sharedStrings.xml><?xml version="1.0" encoding="utf-8"?>
<sst xmlns="http://schemas.openxmlformats.org/spreadsheetml/2006/main" count="210" uniqueCount="55">
  <si>
    <t>Reporte de Operaciones Relacionadas NCG N°501</t>
  </si>
  <si>
    <r>
      <rPr>
        <rFont val="Overpass,sans-serif"/>
        <b/>
        <color rgb="FF000000"/>
        <sz val="9.0"/>
      </rPr>
      <t xml:space="preserve">Periodo: </t>
    </r>
    <r>
      <rPr>
        <rFont val="Overpass,sans-serif"/>
        <color rgb="FF000000"/>
        <sz val="9.0"/>
      </rPr>
      <t>Primer semestre 2025</t>
    </r>
  </si>
  <si>
    <r>
      <rPr>
        <rFont val="Overpass,sans-serif"/>
        <b/>
        <color rgb="FF000000"/>
        <sz val="9.0"/>
      </rPr>
      <t xml:space="preserve">Fecha de reporte: </t>
    </r>
    <r>
      <rPr>
        <rFont val="Overpass,sans-serif"/>
        <color rgb="FF000000"/>
        <sz val="9.0"/>
      </rPr>
      <t>31/07/2025</t>
    </r>
  </si>
  <si>
    <t>N°</t>
  </si>
  <si>
    <t>RUT
Contraparte</t>
  </si>
  <si>
    <t>Razón Social</t>
  </si>
  <si>
    <t>Tipo de la Relacion</t>
  </si>
  <si>
    <t>Tipo de Operación</t>
  </si>
  <si>
    <t>Subtipo
Operación</t>
  </si>
  <si>
    <t>Moneda
Operación</t>
  </si>
  <si>
    <t>Monto
Neto</t>
  </si>
  <si>
    <t>Aplica
IVA</t>
  </si>
  <si>
    <t>Monto
Total</t>
  </si>
  <si>
    <t>¿Agregada por monto?</t>
  </si>
  <si>
    <t>N° de Operaciones</t>
  </si>
  <si>
    <t>Precio Ponderado</t>
  </si>
  <si>
    <t>PwC ADVISORY SERVICES</t>
  </si>
  <si>
    <t>Por gestión (persona natural o jurídica)</t>
  </si>
  <si>
    <t>aprobadas en directorio o junta accionistas</t>
  </si>
  <si>
    <t>no aplica</t>
  </si>
  <si>
    <t>UF</t>
  </si>
  <si>
    <t>no</t>
  </si>
  <si>
    <t>77626662-0</t>
  </si>
  <si>
    <t>EY Consultores Limitada</t>
  </si>
  <si>
    <t>77684416-0</t>
  </si>
  <si>
    <t>DELOITTE ASESORÍAS LEGALES Y TRIBUTARIAS LIMITADAS</t>
  </si>
  <si>
    <t>si</t>
  </si>
  <si>
    <t>96.521.680-4</t>
  </si>
  <si>
    <t>REDBANC S.A.</t>
  </si>
  <si>
    <t>Por propiedad (persona natural o jurídica)</t>
  </si>
  <si>
    <t>99.557.640-6</t>
  </si>
  <si>
    <t>ARCHIVERT  S.A.</t>
  </si>
  <si>
    <t>77.740.280-3</t>
  </si>
  <si>
    <t>BOSTON CONSULTING GROUP</t>
  </si>
  <si>
    <t>96.689.310-9</t>
  </si>
  <si>
    <t>TRANSBANK S.A.</t>
  </si>
  <si>
    <t>65.202.499-8</t>
  </si>
  <si>
    <t>CORPORACION CHILENA PARA LA DIGITALIZACION DEL EFECTIVO</t>
  </si>
  <si>
    <t>96.795.980-4</t>
  </si>
  <si>
    <t>VIÑA MORANDE S.A.</t>
  </si>
  <si>
    <t>88.683.400-4</t>
  </si>
  <si>
    <t>EMPRESAS JORDAN S.A.</t>
  </si>
  <si>
    <t>sí</t>
  </si>
  <si>
    <t>77.626.662-0</t>
  </si>
  <si>
    <t>77.841.030-3</t>
  </si>
  <si>
    <t>DELOITTE SERVICIOS PROFESIONALES LTDA.</t>
  </si>
  <si>
    <t>81.513.400-1</t>
  </si>
  <si>
    <t>PRICEWATERHOUSE COOPERS</t>
  </si>
  <si>
    <t>77.684.685-6</t>
  </si>
  <si>
    <t>DELOITTE CONSULTORIA LIMITADA</t>
  </si>
  <si>
    <t>80.276.200-3</t>
  </si>
  <si>
    <t>DELOITTE AUDITORES Y CONSULTORES LTDA.</t>
  </si>
  <si>
    <t>71.614.000-8</t>
  </si>
  <si>
    <t>UNIVERSIDAD LOS ANDES</t>
  </si>
  <si>
    <t>KPMG LLP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</si>
</sst>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0.0"/>
      <color rgb="FFFFFFFF"/>
      <name val="Calibri"/>
    </font>
    <font>
      <color theme="1"/>
      <name val="Calibri"/>
    </font>
    <font>
      <b/>
      <sz val="9.0"/>
      <color rgb="FF000000"/>
      <name val="Overpass"/>
    </font>
    <font>
      <sz val="9.0"/>
      <color rgb="FF000000"/>
      <name val="Overpass"/>
    </font>
    <font>
      <sz val="9.0"/>
      <color rgb="FF595959"/>
      <name val="Overpass"/>
    </font>
    <font>
      <sz val="10.0"/>
      <color rgb="FF000000"/>
      <name val="Calibri"/>
    </font>
    <font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</fills>
  <borders count="3">
    <border/>
    <border>
      <left/>
      <right/>
      <top/>
    </border>
    <border>
      <left style="dotted">
        <color rgb="FFD9D9D9"/>
      </left>
      <right style="dotted">
        <color rgb="FFD9D9D9"/>
      </right>
      <top style="dotted">
        <color rgb="FFD9D9D9"/>
      </top>
      <bottom style="dotted">
        <color rgb="FFD9D9D9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0"/>
    </xf>
    <xf borderId="0" fillId="2" fontId="1" numFmtId="4" xfId="0" applyAlignment="1" applyFont="1" applyNumberFormat="1">
      <alignment horizontal="center" shrinkToFit="0" vertical="center" wrapText="0"/>
    </xf>
    <xf borderId="0" fillId="2" fontId="1" numFmtId="3" xfId="0" applyAlignment="1" applyFont="1" applyNumberFormat="1">
      <alignment horizontal="center" shrinkToFit="0" vertical="center" wrapText="0"/>
    </xf>
    <xf borderId="0" fillId="2" fontId="2" numFmtId="0" xfId="0" applyFont="1"/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1" fillId="3" fontId="1" numFmtId="0" xfId="0" applyAlignment="1" applyBorder="1" applyFill="1" applyFont="1">
      <alignment horizontal="center" shrinkToFit="0" vertical="center" wrapText="0"/>
    </xf>
    <xf borderId="1" fillId="3" fontId="1" numFmtId="4" xfId="0" applyAlignment="1" applyBorder="1" applyFont="1" applyNumberFormat="1">
      <alignment horizontal="center" shrinkToFit="0" vertical="center" wrapText="0"/>
    </xf>
    <xf borderId="1" fillId="3" fontId="1" numFmtId="3" xfId="0" applyAlignment="1" applyBorder="1" applyFont="1" applyNumberFormat="1">
      <alignment horizontal="center" shrinkToFit="0" vertical="center" wrapText="0"/>
    </xf>
    <xf borderId="0" fillId="3" fontId="1" numFmtId="0" xfId="0" applyAlignment="1" applyFont="1">
      <alignment horizontal="center" shrinkToFit="0" vertical="center" wrapText="0"/>
    </xf>
    <xf borderId="2" fillId="0" fontId="6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readingOrder="0" vertical="center"/>
    </xf>
    <xf borderId="2" fillId="0" fontId="6" numFmtId="0" xfId="0" applyAlignment="1" applyBorder="1" applyFont="1">
      <alignment horizontal="left" vertical="center"/>
    </xf>
    <xf borderId="2" fillId="0" fontId="6" numFmtId="0" xfId="0" applyAlignment="1" applyBorder="1" applyFont="1">
      <alignment horizontal="center" shrinkToFit="0" vertical="center" wrapText="0"/>
    </xf>
    <xf borderId="2" fillId="0" fontId="6" numFmtId="4" xfId="0" applyAlignment="1" applyBorder="1" applyFont="1" applyNumberFormat="1">
      <alignment horizontal="right" vertical="center"/>
    </xf>
    <xf borderId="2" fillId="0" fontId="6" numFmtId="3" xfId="0" applyAlignment="1" applyBorder="1" applyFont="1" applyNumberFormat="1">
      <alignment horizontal="center" vertical="center"/>
    </xf>
    <xf borderId="2" fillId="0" fontId="6" numFmtId="4" xfId="0" applyAlignment="1" applyBorder="1" applyFont="1" applyNumberFormat="1">
      <alignment horizontal="right" shrinkToFit="0" vertical="center" wrapText="0"/>
    </xf>
    <xf borderId="2" fillId="0" fontId="6" numFmtId="0" xfId="0" applyAlignment="1" applyBorder="1" applyFont="1">
      <alignment horizontal="center" readingOrder="0" shrinkToFit="0" vertical="center" wrapText="0"/>
    </xf>
    <xf borderId="2" fillId="0" fontId="6" numFmtId="4" xfId="0" applyAlignment="1" applyBorder="1" applyFont="1" applyNumberFormat="1">
      <alignment horizontal="center" shrinkToFit="0" vertical="center" wrapText="0"/>
    </xf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123825</xdr:rowOff>
    </xdr:from>
    <xdr:ext cx="1200150" cy="6096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5.86"/>
    <col customWidth="1" min="2" max="2" width="13.57"/>
    <col customWidth="1" min="3" max="3" width="50.86"/>
    <col customWidth="1" min="4" max="4" width="36.29"/>
    <col customWidth="1" min="5" max="5" width="37.14"/>
    <col customWidth="1" min="6" max="6" width="14.14"/>
    <col customWidth="1" min="7" max="7" width="12.14"/>
    <col customWidth="1" min="8" max="8" width="9.86"/>
    <col customWidth="1" min="9" max="9" width="8.86"/>
    <col customWidth="1" min="10" max="10" width="9.43"/>
    <col customWidth="1" min="11" max="11" width="22.0"/>
    <col customWidth="1" min="12" max="12" width="18.57"/>
    <col customWidth="1" min="13" max="13" width="18.0"/>
  </cols>
  <sheetData>
    <row r="1">
      <c r="A1" s="1"/>
      <c r="B1" s="1"/>
      <c r="C1" s="1"/>
      <c r="D1" s="1"/>
      <c r="E1" s="1"/>
      <c r="F1" s="1"/>
      <c r="G1" s="1"/>
      <c r="H1" s="2"/>
      <c r="I1" s="1"/>
      <c r="J1" s="3"/>
      <c r="K1" s="1"/>
      <c r="L1" s="1"/>
      <c r="M1" s="1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>
      <c r="A2" s="1"/>
      <c r="B2" s="5"/>
      <c r="C2" s="6" t="s">
        <v>0</v>
      </c>
      <c r="D2" s="1"/>
      <c r="E2" s="1"/>
      <c r="F2" s="1"/>
      <c r="G2" s="1"/>
      <c r="H2" s="2"/>
      <c r="I2" s="1"/>
      <c r="J2" s="3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>
      <c r="A3" s="1"/>
      <c r="B3" s="1"/>
      <c r="C3" s="7" t="s">
        <v>1</v>
      </c>
      <c r="D3" s="1"/>
      <c r="E3" s="1"/>
      <c r="F3" s="1"/>
      <c r="G3" s="1"/>
      <c r="H3" s="2"/>
      <c r="I3" s="1"/>
      <c r="J3" s="3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>
      <c r="A4" s="1"/>
      <c r="B4" s="1"/>
      <c r="C4" s="8" t="s">
        <v>2</v>
      </c>
      <c r="D4" s="1"/>
      <c r="E4" s="1"/>
      <c r="F4" s="1"/>
      <c r="G4" s="1"/>
      <c r="H4" s="2"/>
      <c r="I4" s="1"/>
      <c r="J4" s="3"/>
      <c r="K4" s="1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10" t="s">
        <v>10</v>
      </c>
      <c r="I5" s="9" t="s">
        <v>11</v>
      </c>
      <c r="J5" s="11" t="s">
        <v>12</v>
      </c>
      <c r="K5" s="12" t="s">
        <v>13</v>
      </c>
      <c r="L5" s="12" t="s">
        <v>14</v>
      </c>
      <c r="M5" s="12" t="s">
        <v>15</v>
      </c>
    </row>
    <row r="6">
      <c r="A6" s="13">
        <v>1.0</v>
      </c>
      <c r="B6" s="14">
        <v>4.74641274E8</v>
      </c>
      <c r="C6" s="15" t="s">
        <v>16</v>
      </c>
      <c r="D6" s="16" t="s">
        <v>17</v>
      </c>
      <c r="E6" s="16" t="s">
        <v>18</v>
      </c>
      <c r="F6" s="16" t="s">
        <v>19</v>
      </c>
      <c r="G6" s="16" t="s">
        <v>20</v>
      </c>
      <c r="H6" s="17">
        <v>42908.0</v>
      </c>
      <c r="I6" s="18" t="s">
        <v>21</v>
      </c>
      <c r="J6" s="19">
        <f t="shared" ref="J6:J16" si="1">IF(I6="si",H6*1.19,H6)</f>
        <v>42908</v>
      </c>
      <c r="K6" s="16" t="s">
        <v>21</v>
      </c>
      <c r="L6" s="16">
        <v>1.0</v>
      </c>
      <c r="M6" s="16" t="s">
        <v>19</v>
      </c>
    </row>
    <row r="7">
      <c r="A7" s="13">
        <v>2.0</v>
      </c>
      <c r="B7" s="13" t="s">
        <v>22</v>
      </c>
      <c r="C7" s="15" t="s">
        <v>23</v>
      </c>
      <c r="D7" s="16" t="s">
        <v>17</v>
      </c>
      <c r="E7" s="16" t="s">
        <v>18</v>
      </c>
      <c r="F7" s="16" t="s">
        <v>19</v>
      </c>
      <c r="G7" s="16" t="s">
        <v>20</v>
      </c>
      <c r="H7" s="17">
        <v>2352.0</v>
      </c>
      <c r="I7" s="18" t="s">
        <v>21</v>
      </c>
      <c r="J7" s="19">
        <f t="shared" si="1"/>
        <v>2352</v>
      </c>
      <c r="K7" s="16" t="s">
        <v>21</v>
      </c>
      <c r="L7" s="16">
        <v>1.0</v>
      </c>
      <c r="M7" s="16" t="s">
        <v>19</v>
      </c>
    </row>
    <row r="8">
      <c r="A8" s="13">
        <v>3.0</v>
      </c>
      <c r="B8" s="13" t="s">
        <v>24</v>
      </c>
      <c r="C8" s="15" t="s">
        <v>25</v>
      </c>
      <c r="D8" s="16" t="s">
        <v>17</v>
      </c>
      <c r="E8" s="16" t="s">
        <v>18</v>
      </c>
      <c r="F8" s="16" t="s">
        <v>19</v>
      </c>
      <c r="G8" s="16" t="s">
        <v>20</v>
      </c>
      <c r="H8" s="17">
        <v>1215.0</v>
      </c>
      <c r="I8" s="18" t="s">
        <v>26</v>
      </c>
      <c r="J8" s="19">
        <f t="shared" si="1"/>
        <v>1445.85</v>
      </c>
      <c r="K8" s="16" t="s">
        <v>21</v>
      </c>
      <c r="L8" s="16">
        <v>1.0</v>
      </c>
      <c r="M8" s="16" t="s">
        <v>19</v>
      </c>
    </row>
    <row r="9">
      <c r="A9" s="13">
        <v>4.0</v>
      </c>
      <c r="B9" s="13" t="s">
        <v>27</v>
      </c>
      <c r="C9" s="15" t="s">
        <v>28</v>
      </c>
      <c r="D9" s="16" t="s">
        <v>29</v>
      </c>
      <c r="E9" s="16" t="s">
        <v>18</v>
      </c>
      <c r="F9" s="16" t="s">
        <v>19</v>
      </c>
      <c r="G9" s="16" t="s">
        <v>20</v>
      </c>
      <c r="H9" s="17">
        <v>1564.0</v>
      </c>
      <c r="I9" s="18" t="s">
        <v>26</v>
      </c>
      <c r="J9" s="19">
        <f t="shared" si="1"/>
        <v>1861.16</v>
      </c>
      <c r="K9" s="16" t="s">
        <v>21</v>
      </c>
      <c r="L9" s="16">
        <v>1.0</v>
      </c>
      <c r="M9" s="16" t="s">
        <v>19</v>
      </c>
    </row>
    <row r="10">
      <c r="A10" s="13">
        <v>5.0</v>
      </c>
      <c r="B10" s="13" t="s">
        <v>30</v>
      </c>
      <c r="C10" s="15" t="s">
        <v>31</v>
      </c>
      <c r="D10" s="16" t="s">
        <v>17</v>
      </c>
      <c r="E10" s="16" t="s">
        <v>18</v>
      </c>
      <c r="F10" s="16" t="s">
        <v>19</v>
      </c>
      <c r="G10" s="16" t="s">
        <v>20</v>
      </c>
      <c r="H10" s="17">
        <v>152468.0</v>
      </c>
      <c r="I10" s="18" t="s">
        <v>26</v>
      </c>
      <c r="J10" s="19">
        <f t="shared" si="1"/>
        <v>181436.92</v>
      </c>
      <c r="K10" s="16" t="s">
        <v>21</v>
      </c>
      <c r="L10" s="16">
        <v>1.0</v>
      </c>
      <c r="M10" s="16" t="s">
        <v>19</v>
      </c>
    </row>
    <row r="11">
      <c r="A11" s="13">
        <v>6.0</v>
      </c>
      <c r="B11" s="13" t="s">
        <v>32</v>
      </c>
      <c r="C11" s="15" t="s">
        <v>33</v>
      </c>
      <c r="D11" s="16" t="s">
        <v>17</v>
      </c>
      <c r="E11" s="16" t="s">
        <v>18</v>
      </c>
      <c r="F11" s="16" t="s">
        <v>19</v>
      </c>
      <c r="G11" s="16" t="s">
        <v>20</v>
      </c>
      <c r="H11" s="17">
        <v>6200.0</v>
      </c>
      <c r="I11" s="18" t="s">
        <v>26</v>
      </c>
      <c r="J11" s="19">
        <f t="shared" si="1"/>
        <v>7378</v>
      </c>
      <c r="K11" s="16" t="s">
        <v>21</v>
      </c>
      <c r="L11" s="16">
        <v>1.0</v>
      </c>
      <c r="M11" s="16" t="s">
        <v>19</v>
      </c>
    </row>
    <row r="12">
      <c r="A12" s="13">
        <v>7.0</v>
      </c>
      <c r="B12" s="13" t="s">
        <v>34</v>
      </c>
      <c r="C12" s="15" t="s">
        <v>35</v>
      </c>
      <c r="D12" s="16" t="s">
        <v>29</v>
      </c>
      <c r="E12" s="16" t="s">
        <v>18</v>
      </c>
      <c r="F12" s="16" t="s">
        <v>19</v>
      </c>
      <c r="G12" s="16" t="s">
        <v>20</v>
      </c>
      <c r="H12" s="17">
        <v>984.83</v>
      </c>
      <c r="I12" s="18" t="s">
        <v>21</v>
      </c>
      <c r="J12" s="19">
        <f t="shared" si="1"/>
        <v>984.83</v>
      </c>
      <c r="K12" s="16" t="s">
        <v>21</v>
      </c>
      <c r="L12" s="16">
        <v>1.0</v>
      </c>
      <c r="M12" s="16" t="s">
        <v>19</v>
      </c>
    </row>
    <row r="13">
      <c r="A13" s="13">
        <v>8.0</v>
      </c>
      <c r="B13" s="13" t="s">
        <v>36</v>
      </c>
      <c r="C13" s="15" t="s">
        <v>37</v>
      </c>
      <c r="D13" s="16" t="s">
        <v>17</v>
      </c>
      <c r="E13" s="16" t="s">
        <v>18</v>
      </c>
      <c r="F13" s="16" t="s">
        <v>19</v>
      </c>
      <c r="G13" s="16" t="s">
        <v>20</v>
      </c>
      <c r="H13" s="17">
        <v>280.0</v>
      </c>
      <c r="I13" s="18" t="s">
        <v>21</v>
      </c>
      <c r="J13" s="19">
        <f t="shared" si="1"/>
        <v>280</v>
      </c>
      <c r="K13" s="16" t="s">
        <v>21</v>
      </c>
      <c r="L13" s="16">
        <v>1.0</v>
      </c>
      <c r="M13" s="16" t="s">
        <v>19</v>
      </c>
    </row>
    <row r="14">
      <c r="A14" s="13">
        <v>9.0</v>
      </c>
      <c r="B14" s="13" t="s">
        <v>38</v>
      </c>
      <c r="C14" s="15" t="s">
        <v>39</v>
      </c>
      <c r="D14" s="16" t="s">
        <v>17</v>
      </c>
      <c r="E14" s="16" t="s">
        <v>18</v>
      </c>
      <c r="F14" s="16" t="s">
        <v>19</v>
      </c>
      <c r="G14" s="16" t="s">
        <v>20</v>
      </c>
      <c r="H14" s="17">
        <v>110.72</v>
      </c>
      <c r="I14" s="18" t="s">
        <v>21</v>
      </c>
      <c r="J14" s="19">
        <f t="shared" si="1"/>
        <v>110.72</v>
      </c>
      <c r="K14" s="16" t="s">
        <v>21</v>
      </c>
      <c r="L14" s="16">
        <v>1.0</v>
      </c>
      <c r="M14" s="16" t="s">
        <v>19</v>
      </c>
    </row>
    <row r="15">
      <c r="A15" s="13">
        <v>10.0</v>
      </c>
      <c r="B15" s="13" t="s">
        <v>32</v>
      </c>
      <c r="C15" s="15" t="s">
        <v>33</v>
      </c>
      <c r="D15" s="16" t="s">
        <v>17</v>
      </c>
      <c r="E15" s="16" t="s">
        <v>18</v>
      </c>
      <c r="F15" s="16" t="s">
        <v>19</v>
      </c>
      <c r="G15" s="16" t="s">
        <v>20</v>
      </c>
      <c r="H15" s="17">
        <v>10800.0</v>
      </c>
      <c r="I15" s="18" t="s">
        <v>26</v>
      </c>
      <c r="J15" s="19">
        <f t="shared" si="1"/>
        <v>12852</v>
      </c>
      <c r="K15" s="16" t="s">
        <v>21</v>
      </c>
      <c r="L15" s="16">
        <v>1.0</v>
      </c>
      <c r="M15" s="16" t="s">
        <v>19</v>
      </c>
    </row>
    <row r="16">
      <c r="A16" s="13">
        <v>11.0</v>
      </c>
      <c r="B16" s="13" t="s">
        <v>32</v>
      </c>
      <c r="C16" s="15" t="s">
        <v>33</v>
      </c>
      <c r="D16" s="16" t="s">
        <v>17</v>
      </c>
      <c r="E16" s="16" t="s">
        <v>18</v>
      </c>
      <c r="F16" s="16" t="s">
        <v>19</v>
      </c>
      <c r="G16" s="16" t="s">
        <v>20</v>
      </c>
      <c r="H16" s="17">
        <v>56310.0</v>
      </c>
      <c r="I16" s="18" t="s">
        <v>26</v>
      </c>
      <c r="J16" s="19">
        <f t="shared" si="1"/>
        <v>67008.9</v>
      </c>
      <c r="K16" s="16" t="s">
        <v>21</v>
      </c>
      <c r="L16" s="16">
        <v>1.0</v>
      </c>
      <c r="M16" s="16" t="s">
        <v>19</v>
      </c>
    </row>
    <row r="17" ht="15.75" customHeight="1">
      <c r="A17" s="13">
        <v>12.0</v>
      </c>
      <c r="B17" s="13" t="s">
        <v>40</v>
      </c>
      <c r="C17" s="15" t="s">
        <v>41</v>
      </c>
      <c r="D17" s="16" t="s">
        <v>17</v>
      </c>
      <c r="E17" s="16" t="s">
        <v>18</v>
      </c>
      <c r="F17" s="16" t="s">
        <v>19</v>
      </c>
      <c r="G17" s="16" t="s">
        <v>20</v>
      </c>
      <c r="H17" s="17">
        <v>661.28</v>
      </c>
      <c r="I17" s="18" t="s">
        <v>26</v>
      </c>
      <c r="J17" s="19">
        <v>786.9232</v>
      </c>
      <c r="K17" s="20" t="s">
        <v>42</v>
      </c>
      <c r="L17" s="16">
        <v>4.0</v>
      </c>
      <c r="M17" s="21">
        <v>196.7308</v>
      </c>
    </row>
    <row r="18">
      <c r="A18" s="13">
        <v>13.0</v>
      </c>
      <c r="B18" s="13" t="s">
        <v>43</v>
      </c>
      <c r="C18" s="15" t="s">
        <v>23</v>
      </c>
      <c r="D18" s="16" t="s">
        <v>17</v>
      </c>
      <c r="E18" s="16" t="s">
        <v>18</v>
      </c>
      <c r="F18" s="16" t="s">
        <v>19</v>
      </c>
      <c r="G18" s="16" t="s">
        <v>20</v>
      </c>
      <c r="H18" s="17">
        <v>7200.0</v>
      </c>
      <c r="I18" s="18" t="s">
        <v>26</v>
      </c>
      <c r="J18" s="19">
        <f t="shared" ref="J18:J19" si="2">IF(I18="si",H18*1.19,H18)</f>
        <v>8568</v>
      </c>
      <c r="K18" s="16" t="s">
        <v>21</v>
      </c>
      <c r="L18" s="16">
        <v>1.0</v>
      </c>
      <c r="M18" s="16" t="s">
        <v>19</v>
      </c>
    </row>
    <row r="19">
      <c r="A19" s="13">
        <v>14.0</v>
      </c>
      <c r="B19" s="13" t="s">
        <v>44</v>
      </c>
      <c r="C19" s="15" t="s">
        <v>45</v>
      </c>
      <c r="D19" s="16" t="s">
        <v>17</v>
      </c>
      <c r="E19" s="16" t="s">
        <v>18</v>
      </c>
      <c r="F19" s="16" t="s">
        <v>19</v>
      </c>
      <c r="G19" s="16" t="s">
        <v>20</v>
      </c>
      <c r="H19" s="17">
        <v>9873.0</v>
      </c>
      <c r="I19" s="18" t="s">
        <v>26</v>
      </c>
      <c r="J19" s="19">
        <f t="shared" si="2"/>
        <v>11748.87</v>
      </c>
      <c r="K19" s="16" t="s">
        <v>21</v>
      </c>
      <c r="L19" s="16">
        <v>1.0</v>
      </c>
      <c r="M19" s="16" t="s">
        <v>19</v>
      </c>
    </row>
    <row r="20" ht="15.75" customHeight="1">
      <c r="A20" s="13">
        <v>15.0</v>
      </c>
      <c r="B20" s="13" t="s">
        <v>46</v>
      </c>
      <c r="C20" s="15" t="s">
        <v>47</v>
      </c>
      <c r="D20" s="16" t="s">
        <v>17</v>
      </c>
      <c r="E20" s="16" t="s">
        <v>18</v>
      </c>
      <c r="F20" s="16" t="s">
        <v>19</v>
      </c>
      <c r="G20" s="16" t="s">
        <v>20</v>
      </c>
      <c r="H20" s="17">
        <v>1110.0</v>
      </c>
      <c r="I20" s="18" t="s">
        <v>21</v>
      </c>
      <c r="J20" s="19">
        <v>1110.0</v>
      </c>
      <c r="K20" s="20" t="s">
        <v>42</v>
      </c>
      <c r="L20" s="16">
        <v>2.0</v>
      </c>
      <c r="M20" s="21">
        <v>555.0</v>
      </c>
    </row>
    <row r="21" ht="15.75" customHeight="1">
      <c r="A21" s="13">
        <v>16.0</v>
      </c>
      <c r="B21" s="13" t="s">
        <v>48</v>
      </c>
      <c r="C21" s="15" t="s">
        <v>49</v>
      </c>
      <c r="D21" s="16" t="s">
        <v>17</v>
      </c>
      <c r="E21" s="16" t="s">
        <v>18</v>
      </c>
      <c r="F21" s="16" t="s">
        <v>19</v>
      </c>
      <c r="G21" s="16" t="s">
        <v>20</v>
      </c>
      <c r="H21" s="17">
        <v>1325.0</v>
      </c>
      <c r="I21" s="18" t="s">
        <v>21</v>
      </c>
      <c r="J21" s="19">
        <f t="shared" ref="J21:J27" si="3">IF(I21="si",H21*1.19,H21)</f>
        <v>1325</v>
      </c>
      <c r="K21" s="16" t="s">
        <v>21</v>
      </c>
      <c r="L21" s="16">
        <v>1.0</v>
      </c>
      <c r="M21" s="16" t="s">
        <v>19</v>
      </c>
    </row>
    <row r="22" ht="15.75" customHeight="1">
      <c r="A22" s="13">
        <v>17.0</v>
      </c>
      <c r="B22" s="13" t="s">
        <v>48</v>
      </c>
      <c r="C22" s="15" t="s">
        <v>49</v>
      </c>
      <c r="D22" s="16" t="s">
        <v>17</v>
      </c>
      <c r="E22" s="16" t="s">
        <v>18</v>
      </c>
      <c r="F22" s="16" t="s">
        <v>19</v>
      </c>
      <c r="G22" s="16" t="s">
        <v>20</v>
      </c>
      <c r="H22" s="17">
        <v>833.0</v>
      </c>
      <c r="I22" s="18" t="s">
        <v>21</v>
      </c>
      <c r="J22" s="19">
        <f t="shared" si="3"/>
        <v>833</v>
      </c>
      <c r="K22" s="16" t="s">
        <v>21</v>
      </c>
      <c r="L22" s="16">
        <v>1.0</v>
      </c>
      <c r="M22" s="16" t="s">
        <v>19</v>
      </c>
    </row>
    <row r="23" ht="15.75" customHeight="1">
      <c r="A23" s="13">
        <v>18.0</v>
      </c>
      <c r="B23" s="13" t="s">
        <v>50</v>
      </c>
      <c r="C23" s="15" t="s">
        <v>51</v>
      </c>
      <c r="D23" s="16" t="s">
        <v>17</v>
      </c>
      <c r="E23" s="16" t="s">
        <v>18</v>
      </c>
      <c r="F23" s="16" t="s">
        <v>19</v>
      </c>
      <c r="G23" s="16" t="s">
        <v>20</v>
      </c>
      <c r="H23" s="17">
        <v>250.0</v>
      </c>
      <c r="I23" s="18" t="s">
        <v>21</v>
      </c>
      <c r="J23" s="19">
        <f t="shared" si="3"/>
        <v>250</v>
      </c>
      <c r="K23" s="16" t="s">
        <v>21</v>
      </c>
      <c r="L23" s="16">
        <v>1.0</v>
      </c>
      <c r="M23" s="16" t="s">
        <v>19</v>
      </c>
    </row>
    <row r="24" ht="15.75" customHeight="1">
      <c r="A24" s="13">
        <v>19.0</v>
      </c>
      <c r="B24" s="13" t="s">
        <v>46</v>
      </c>
      <c r="C24" s="15" t="s">
        <v>47</v>
      </c>
      <c r="D24" s="16" t="s">
        <v>17</v>
      </c>
      <c r="E24" s="16" t="s">
        <v>18</v>
      </c>
      <c r="F24" s="16" t="s">
        <v>19</v>
      </c>
      <c r="G24" s="16" t="s">
        <v>20</v>
      </c>
      <c r="H24" s="17">
        <v>2429.0</v>
      </c>
      <c r="I24" s="18" t="s">
        <v>21</v>
      </c>
      <c r="J24" s="19">
        <f t="shared" si="3"/>
        <v>2429</v>
      </c>
      <c r="K24" s="16" t="s">
        <v>21</v>
      </c>
      <c r="L24" s="16">
        <v>1.0</v>
      </c>
      <c r="M24" s="16" t="s">
        <v>19</v>
      </c>
    </row>
    <row r="25" ht="15.75" customHeight="1">
      <c r="A25" s="13">
        <v>20.0</v>
      </c>
      <c r="B25" s="13" t="s">
        <v>52</v>
      </c>
      <c r="C25" s="15" t="s">
        <v>53</v>
      </c>
      <c r="D25" s="16" t="s">
        <v>17</v>
      </c>
      <c r="E25" s="16" t="s">
        <v>18</v>
      </c>
      <c r="F25" s="16" t="s">
        <v>19</v>
      </c>
      <c r="G25" s="16" t="s">
        <v>20</v>
      </c>
      <c r="H25" s="17">
        <v>1960.0</v>
      </c>
      <c r="I25" s="18" t="s">
        <v>21</v>
      </c>
      <c r="J25" s="19">
        <f t="shared" si="3"/>
        <v>1960</v>
      </c>
      <c r="K25" s="16" t="s">
        <v>21</v>
      </c>
      <c r="L25" s="16">
        <v>1.0</v>
      </c>
      <c r="M25" s="16" t="s">
        <v>19</v>
      </c>
    </row>
    <row r="26">
      <c r="A26" s="13">
        <v>21.0</v>
      </c>
      <c r="B26" s="14">
        <v>1.35565207E8</v>
      </c>
      <c r="C26" s="15" t="s">
        <v>54</v>
      </c>
      <c r="D26" s="16" t="s">
        <v>17</v>
      </c>
      <c r="E26" s="16" t="s">
        <v>18</v>
      </c>
      <c r="F26" s="16" t="s">
        <v>19</v>
      </c>
      <c r="G26" s="16" t="s">
        <v>20</v>
      </c>
      <c r="H26" s="17">
        <v>1613.0</v>
      </c>
      <c r="I26" s="18" t="s">
        <v>21</v>
      </c>
      <c r="J26" s="19">
        <f t="shared" si="3"/>
        <v>1613</v>
      </c>
      <c r="K26" s="16" t="s">
        <v>21</v>
      </c>
      <c r="L26" s="16">
        <v>1.0</v>
      </c>
      <c r="M26" s="16" t="s">
        <v>19</v>
      </c>
    </row>
    <row r="27" ht="15.75" customHeight="1">
      <c r="A27" s="13">
        <v>22.0</v>
      </c>
      <c r="B27" s="13" t="s">
        <v>52</v>
      </c>
      <c r="C27" s="15" t="s">
        <v>53</v>
      </c>
      <c r="D27" s="16" t="s">
        <v>17</v>
      </c>
      <c r="E27" s="16" t="s">
        <v>18</v>
      </c>
      <c r="F27" s="16" t="s">
        <v>19</v>
      </c>
      <c r="G27" s="16" t="s">
        <v>20</v>
      </c>
      <c r="H27" s="17">
        <v>15.0</v>
      </c>
      <c r="I27" s="18" t="s">
        <v>21</v>
      </c>
      <c r="J27" s="19">
        <f t="shared" si="3"/>
        <v>15</v>
      </c>
      <c r="K27" s="16" t="s">
        <v>21</v>
      </c>
      <c r="L27" s="16">
        <v>1.0</v>
      </c>
      <c r="M27" s="16" t="s">
        <v>19</v>
      </c>
    </row>
    <row r="28" ht="15.75" customHeight="1">
      <c r="A28" s="22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$A$5:$M$27">
    <sortState ref="A5:M27">
      <sortCondition ref="A5:A27"/>
    </sortState>
  </autoFilter>
  <printOptions/>
  <pageMargins bottom="0.7" footer="0.0" header="0.0" left="0.75" right="0.75" top="0.7"/>
  <pageSetup fitToHeight="0" orientation="landscape"/>
  <drawing r:id="rId1"/>
</worksheet>
</file>